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5228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'HRP'!$A$1:$Z$44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<sst xmlns="http://schemas.openxmlformats.org/spreadsheetml/2006/main" count="129" uniqueCount="71">
  <si>
    <t>w</t>
  </si>
  <si>
    <t>Lp.</t>
  </si>
  <si>
    <t>I rok</t>
  </si>
  <si>
    <t>1 sem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</si>
  <si>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</si>
  <si>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</si>
  <si>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</si>
  <si>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</si>
  <si>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</si>
  <si>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</si>
  <si>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</si>
  <si>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</si>
  <si>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</si>
  <si>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</si>
  <si>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</si>
  <si>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</si>
  <si>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</si>
  <si>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</si>
  <si>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Godziny kontaktowe</t>
  </si>
  <si>
    <t>Nazwa modułu kszatłcenia</t>
  </si>
  <si>
    <t>ogółem (bez konsultacji)</t>
  </si>
  <si>
    <t>IV rok</t>
  </si>
  <si>
    <t>7 sem</t>
  </si>
  <si>
    <t>8 sem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</si>
  <si>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</si>
  <si>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</si>
  <si>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</si>
  <si>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</si>
  <si>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</si>
  <si>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</si>
  <si>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Dziedzina nauki:</t>
  </si>
  <si>
    <t>Dyscyplina naukowa:</t>
  </si>
  <si>
    <t>Wykład monograficzny</t>
  </si>
  <si>
    <t>Praktyka obserwacyjna</t>
  </si>
  <si>
    <t>Praktyka asystencko-pedagogiczna</t>
  </si>
  <si>
    <t>O</t>
  </si>
  <si>
    <t>F</t>
  </si>
  <si>
    <t>Z</t>
  </si>
  <si>
    <t>W</t>
  </si>
  <si>
    <t>P</t>
  </si>
  <si>
    <t>S</t>
  </si>
  <si>
    <r>
      <t>Seminarium doktoranckie</t>
    </r>
    <r>
      <rPr>
        <sz val="11"/>
        <rFont val="Cambria"/>
        <family val="1"/>
      </rPr>
      <t xml:space="preserve"> </t>
    </r>
  </si>
  <si>
    <t xml:space="preserve">Seminarium monograficzne z dyscypliny  </t>
  </si>
  <si>
    <t>Harmonogram realizacji programu kształcenia w Szkole Doktorskiej</t>
  </si>
  <si>
    <t xml:space="preserve">O - obligatoryjny, F - fakultatywny </t>
  </si>
  <si>
    <t>nauki społeczne/nauki humanistyczne</t>
  </si>
  <si>
    <t>MODUŁ UZUPEŁNIAJĄCY</t>
  </si>
  <si>
    <t>Szkolenie BHWPiK</t>
  </si>
  <si>
    <t>K</t>
  </si>
  <si>
    <t>W - wykład, K - konwersatorium, S - seminarium, P - zajęcia praktyczne (warsztaty, trening, projekt, laboratorium, praktyka)</t>
  </si>
  <si>
    <t>Metodologia nauk</t>
  </si>
  <si>
    <t>Pozyskiwanie środków na badania naukowe</t>
  </si>
  <si>
    <t>Warsztat metodologiczny</t>
  </si>
  <si>
    <t>I. MODUŁ KSZTAŁCENIA OGÓLNEGO (zajęcia wspólne)</t>
  </si>
  <si>
    <t>Wykład obligatoryjny</t>
  </si>
  <si>
    <t>s / k</t>
  </si>
  <si>
    <t>s/ k</t>
  </si>
  <si>
    <t>IV. MODUŁ: PRAKTYKI</t>
  </si>
  <si>
    <t>V.</t>
  </si>
  <si>
    <t>Translatorium w j. angielskim</t>
  </si>
  <si>
    <t>Dydaktyka akademicka</t>
  </si>
  <si>
    <t>Naukoznawstwo  z elementami etyki i prawa</t>
  </si>
  <si>
    <t>Komunikacja naukowa</t>
  </si>
  <si>
    <t>II. MODUŁ DYSCYPLINY</t>
  </si>
  <si>
    <t>III. MODUŁ ZAJĘĆ INDYWIDUALNYCH</t>
  </si>
  <si>
    <t>p</t>
  </si>
  <si>
    <t>pedagogika/nauki o polityce i administracji/filozofia/nauki o kulturze i religii</t>
  </si>
  <si>
    <t>Warsztaty metodyczne</t>
  </si>
  <si>
    <r>
      <rPr>
        <b/>
        <sz val="11"/>
        <color indexed="10"/>
        <rFont val="Cambria"/>
        <family val="1"/>
      </rPr>
      <t xml:space="preserve">Moduł dyscypliny: pedagogika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Pedagogika i duchowość ignacjańska 
Paradygmaty pedagogiki i jej subdyscyplin 
Pedagogika twórczości - pedagogika pozytywna 
Filozoficzne podstawy edukacji
</t>
    </r>
    <r>
      <rPr>
        <b/>
        <sz val="11"/>
        <color indexed="10"/>
        <rFont val="Cambria"/>
        <family val="1"/>
      </rPr>
      <t xml:space="preserve">Moduł dyscypliny: Filozofia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Nauka a filozofia. Aspekty historyczne i metodologiczne 
Koncepcje postępu naukowego 
Zagadnienie prawdy w filozofii nowożytnej 
Wybrane zagadnienia z filozofii człowieka
</t>
    </r>
    <r>
      <rPr>
        <b/>
        <sz val="11"/>
        <color indexed="10"/>
        <rFont val="Cambria"/>
        <family val="1"/>
      </rPr>
      <t xml:space="preserve"> Moduł dyscypliny: nauki o polityce i administracji</t>
    </r>
    <r>
      <rPr>
        <sz val="11"/>
        <color indexed="10"/>
        <rFont val="Cambria"/>
        <family val="1"/>
      </rPr>
      <t xml:space="preserve">  </t>
    </r>
    <r>
      <rPr>
        <sz val="11"/>
        <color indexed="8"/>
        <rFont val="Cambria"/>
        <family val="1"/>
      </rPr>
      <t xml:space="preserve">                                           </t>
    </r>
    <r>
      <rPr>
        <b/>
        <sz val="11"/>
        <color indexed="56"/>
        <rFont val="Cambria"/>
        <family val="1"/>
      </rPr>
      <t>Wykład obligatoryjny</t>
    </r>
    <r>
      <rPr>
        <sz val="11"/>
        <color indexed="8"/>
        <rFont val="Cambria"/>
        <family val="1"/>
      </rPr>
      <t xml:space="preserve"> 
Filozofia polityki
Historia polityczna Polski po 1945 roku 
Historia myśli politycznej 
Teoria i praktyka demokracji
</t>
    </r>
    <r>
      <rPr>
        <b/>
        <sz val="11"/>
        <color indexed="10"/>
        <rFont val="Cambria"/>
        <family val="1"/>
      </rPr>
      <t>Moduł dyscypliny: Nauki o kulturze i religii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Chrześcijańskie korzenie kultury 
Antyczne korzenie współczesności
Przemiany kultury polskiej od czasów najdawniejszych do współczesności oraz ich uwarunkowania 
Kryzys kultury w myśli współczesnej
</t>
    </r>
  </si>
  <si>
    <r>
      <t xml:space="preserve">Obowiązuje osoby ubiegające się o nadanie stopnia doktora </t>
    </r>
    <r>
      <rPr>
        <b/>
        <i/>
        <sz val="11"/>
        <rFont val="Cambria"/>
        <family val="1"/>
      </rPr>
      <t xml:space="preserve">rozpoczynające kształcenie od roku akademickiego: </t>
    </r>
    <r>
      <rPr>
        <b/>
        <i/>
        <sz val="11"/>
        <color indexed="10"/>
        <rFont val="Cambria"/>
        <family val="1"/>
      </rPr>
      <t>2022/2023</t>
    </r>
  </si>
  <si>
    <t>Załącznik nr 1 do Programu kształcenia Szkoły Doktorskiej Akademii Ignatianum w Krakowie zatwierdzonego Uchwałą nr 27/2021/2022  Senatu Akademii Ignatianum w Krakowie z dnia 29.03.2022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</si>
</sst>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11"/>
      <color indexed="56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theme="3"/>
      <name val="Cambria"/>
      <family val="1"/>
    </font>
    <font>
      <sz val="12"/>
      <color theme="1"/>
      <name val="Times New Roman"/>
      <family val="1"/>
    </font>
    <font>
      <b/>
      <i/>
      <sz val="11"/>
      <color theme="1"/>
      <name val="Cambria"/>
      <family val="1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31" fillId="34" borderId="0" xfId="0" applyFont="1" applyFill="1" applyAlignment="1">
      <alignment wrapText="1"/>
    </xf>
    <xf numFmtId="0" fontId="52" fillId="3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35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57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58" fillId="34" borderId="0" xfId="0" applyFont="1" applyFill="1" applyAlignment="1">
      <alignment vertical="center"/>
    </xf>
    <xf numFmtId="0" fontId="7" fillId="34" borderId="0" xfId="0" applyFont="1" applyFill="1" applyAlignment="1">
      <alignment wrapText="1"/>
    </xf>
    <xf numFmtId="0" fontId="5" fillId="34" borderId="10" xfId="0" applyFont="1" applyFill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/>
      <protection hidden="1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38" borderId="32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left"/>
    </xf>
    <xf numFmtId="0" fontId="4" fillId="38" borderId="32" xfId="0" applyFont="1" applyFill="1" applyBorder="1" applyAlignment="1">
      <alignment horizontal="center" wrapText="1"/>
    </xf>
    <xf numFmtId="0" fontId="4" fillId="38" borderId="34" xfId="0" applyFont="1" applyFill="1" applyBorder="1" applyAlignment="1">
      <alignment horizontal="center" wrapText="1"/>
    </xf>
    <xf numFmtId="0" fontId="4" fillId="39" borderId="32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 locked="0"/>
    </xf>
    <xf numFmtId="0" fontId="4" fillId="40" borderId="32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1" borderId="32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31" fillId="34" borderId="0" xfId="0" applyFont="1" applyFill="1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42" borderId="32" xfId="0" applyFont="1" applyFill="1" applyBorder="1" applyAlignment="1">
      <alignment horizontal="center" vertical="center"/>
    </xf>
    <xf numFmtId="0" fontId="4" fillId="42" borderId="3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>
      <alignment horizontal="left"/>
    </xf>
    <xf numFmtId="0" fontId="54" fillId="33" borderId="17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left"/>
    </xf>
    <xf numFmtId="0" fontId="3" fillId="34" borderId="49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 vertical="center"/>
    </xf>
    <xf numFmtId="0" fontId="4" fillId="43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0"/>
  <sheetViews>
    <sheetView tabSelected="1" view="pageBreakPreview" zoomScale="70" zoomScaleNormal="85" zoomScaleSheetLayoutView="70" workbookViewId="0" topLeftCell="A1">
      <selection activeCell="B1" sqref="B1"/>
    </sheetView>
  </sheetViews>
  <sheetFormatPr defaultColWidth="9" defaultRowHeight="14.25"/>
  <cols>
    <col min="1" max="1" width="3.5" style="4" customWidth="1"/>
    <col min="2" max="2" width="63" style="61" customWidth="1"/>
    <col min="3" max="3" width="6" style="4" customWidth="1"/>
    <col min="4" max="4" width="6.5" style="4" customWidth="1"/>
    <col min="5" max="5" width="7" style="4" customWidth="1"/>
    <col min="6" max="6" width="11.5" style="4" customWidth="1"/>
    <col min="7" max="7" width="10.09765625" style="4" customWidth="1"/>
    <col min="8" max="9" width="7" style="3" customWidth="1"/>
    <col min="10" max="10" width="8.09765625" style="3" customWidth="1"/>
    <col min="11" max="23" width="7" style="3" customWidth="1"/>
    <col min="24" max="24" width="9.19921875" style="1" customWidth="1"/>
    <col min="25" max="25" width="9" style="1" customWidth="1"/>
    <col min="26" max="26" width="22.5" style="1" customWidth="1"/>
    <col min="27" max="16384" width="9" style="1" customWidth="1"/>
  </cols>
  <sheetData>
    <row r="1" spans="1:23" s="10" customFormat="1" ht="14.25">
      <c r="A1" s="120" t="s">
        <v>70</v>
      </c>
      <c r="C1" s="9"/>
      <c r="D1" s="9"/>
      <c r="E1" s="9"/>
      <c r="F1" s="9"/>
      <c r="G1" s="9"/>
      <c r="H1" s="8"/>
      <c r="I1" s="8"/>
      <c r="J1" s="8"/>
      <c r="K1" s="8"/>
      <c r="L1" s="8"/>
      <c r="M1" s="8"/>
      <c r="N1" s="121"/>
      <c r="O1" s="8"/>
      <c r="P1" s="8"/>
      <c r="Q1" s="8"/>
      <c r="R1" s="8"/>
      <c r="S1" s="8"/>
      <c r="T1" s="8"/>
      <c r="U1" s="8"/>
      <c r="V1" s="8"/>
      <c r="W1" s="8"/>
    </row>
    <row r="2" spans="1:23" s="81" customFormat="1" ht="13.5">
      <c r="A2" s="138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82" customFormat="1" ht="14.25" customHeight="1">
      <c r="A3" s="140" t="s">
        <v>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5" ht="14.25" customHeight="1">
      <c r="A4" s="80"/>
      <c r="B4" s="57"/>
      <c r="C4" s="80"/>
      <c r="D4" s="80"/>
      <c r="E4" s="80"/>
      <c r="F4" s="80"/>
      <c r="G4" s="80"/>
      <c r="H4" s="80"/>
      <c r="I4" s="80"/>
      <c r="J4" s="80"/>
      <c r="K4" s="80"/>
      <c r="L4" s="80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2" ht="13.5">
      <c r="A5" s="129" t="s">
        <v>30</v>
      </c>
      <c r="B5" s="129"/>
      <c r="C5" s="130" t="s">
        <v>45</v>
      </c>
      <c r="D5" s="130"/>
      <c r="E5" s="130"/>
      <c r="F5" s="130"/>
      <c r="G5" s="130"/>
      <c r="H5" s="130"/>
      <c r="I5" s="130"/>
      <c r="J5" s="130"/>
      <c r="K5" s="10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11" s="2" customFormat="1" ht="13.5">
      <c r="A6" s="141" t="s">
        <v>31</v>
      </c>
      <c r="B6" s="141"/>
      <c r="C6" s="146" t="s">
        <v>66</v>
      </c>
      <c r="D6" s="147"/>
      <c r="E6" s="147"/>
      <c r="F6" s="147"/>
      <c r="G6" s="147"/>
      <c r="H6" s="147"/>
      <c r="I6" s="147"/>
      <c r="J6" s="147"/>
      <c r="K6" s="12"/>
    </row>
    <row r="7" spans="1:25" ht="14.25" customHeight="1">
      <c r="A7" s="129" t="s">
        <v>16</v>
      </c>
      <c r="B7" s="129"/>
      <c r="C7" s="130">
        <v>545</v>
      </c>
      <c r="D7" s="130"/>
      <c r="E7" s="130"/>
      <c r="F7" s="130"/>
      <c r="G7" s="130"/>
      <c r="H7" s="130"/>
      <c r="I7" s="130"/>
      <c r="J7" s="130"/>
      <c r="K7" s="10"/>
      <c r="L7" s="116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3" ht="13.5">
      <c r="A8" s="129" t="s">
        <v>15</v>
      </c>
      <c r="B8" s="129"/>
      <c r="C8" s="133">
        <v>650</v>
      </c>
      <c r="D8" s="133"/>
      <c r="E8" s="133"/>
      <c r="F8" s="133"/>
      <c r="G8" s="133"/>
      <c r="H8" s="133"/>
      <c r="I8" s="133"/>
      <c r="J8" s="133"/>
      <c r="K8" s="13"/>
      <c r="L8" s="116"/>
      <c r="M8" s="116"/>
      <c r="N8" s="116"/>
      <c r="O8" s="116"/>
      <c r="P8" s="148"/>
      <c r="Q8" s="148"/>
      <c r="R8" s="8"/>
      <c r="S8" s="22"/>
      <c r="T8" s="21"/>
      <c r="U8" s="21"/>
      <c r="V8" s="22"/>
      <c r="W8" s="21"/>
    </row>
    <row r="9" spans="1:25" ht="13.5">
      <c r="A9" s="36"/>
      <c r="B9" s="58"/>
      <c r="C9" s="9"/>
      <c r="D9" s="9"/>
      <c r="E9" s="9"/>
      <c r="F9" s="37"/>
      <c r="G9" s="37"/>
      <c r="H9" s="8"/>
      <c r="I9" s="10"/>
      <c r="J9" s="14"/>
      <c r="K9" s="13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3" ht="13.5">
      <c r="A10" s="173" t="s">
        <v>14</v>
      </c>
      <c r="B10" s="174"/>
      <c r="C10" s="15"/>
      <c r="D10" s="15"/>
      <c r="E10" s="15"/>
      <c r="F10" s="37"/>
      <c r="G10" s="37"/>
      <c r="H10" s="16"/>
      <c r="I10" s="16"/>
      <c r="J10" s="17"/>
      <c r="K10" s="18"/>
      <c r="L10" s="16"/>
      <c r="M10" s="16"/>
      <c r="N10" s="16"/>
      <c r="O10" s="16"/>
      <c r="P10" s="16"/>
      <c r="Q10" s="16"/>
      <c r="R10" s="16"/>
      <c r="S10" s="35"/>
      <c r="T10" s="38"/>
      <c r="U10" s="38"/>
      <c r="V10" s="38"/>
      <c r="W10" s="38"/>
    </row>
    <row r="11" spans="1:23" ht="13.5">
      <c r="A11" s="122" t="s">
        <v>25</v>
      </c>
      <c r="B11" s="122"/>
      <c r="C11" s="55" t="s">
        <v>44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3.5">
      <c r="A12" s="122" t="s">
        <v>26</v>
      </c>
      <c r="B12" s="122"/>
      <c r="C12" s="55" t="s">
        <v>49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13.5">
      <c r="A13" s="122" t="s">
        <v>27</v>
      </c>
      <c r="B13" s="122"/>
      <c r="C13" s="55" t="s">
        <v>24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3.5">
      <c r="A14" s="122"/>
      <c r="B14" s="122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4.25" thickBot="1">
      <c r="A15" s="24"/>
      <c r="B15" s="59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3" s="3" customFormat="1" ht="33" customHeight="1" thickBot="1">
      <c r="A16" s="169" t="s">
        <v>1</v>
      </c>
      <c r="B16" s="126" t="s">
        <v>19</v>
      </c>
      <c r="C16" s="126" t="s">
        <v>13</v>
      </c>
      <c r="D16" s="126" t="s">
        <v>17</v>
      </c>
      <c r="E16" s="126" t="s">
        <v>11</v>
      </c>
      <c r="F16" s="134" t="s">
        <v>18</v>
      </c>
      <c r="G16" s="135"/>
      <c r="H16" s="123" t="s">
        <v>2</v>
      </c>
      <c r="I16" s="124"/>
      <c r="J16" s="124"/>
      <c r="K16" s="124"/>
      <c r="L16" s="123" t="s">
        <v>5</v>
      </c>
      <c r="M16" s="124"/>
      <c r="N16" s="124"/>
      <c r="O16" s="125"/>
      <c r="P16" s="167" t="s">
        <v>6</v>
      </c>
      <c r="Q16" s="124"/>
      <c r="R16" s="124"/>
      <c r="S16" s="125"/>
      <c r="T16" s="123" t="s">
        <v>21</v>
      </c>
      <c r="U16" s="124"/>
      <c r="V16" s="124"/>
      <c r="W16" s="125"/>
    </row>
    <row r="17" spans="1:24" s="3" customFormat="1" ht="25.5" customHeight="1" thickBot="1">
      <c r="A17" s="170"/>
      <c r="B17" s="127"/>
      <c r="C17" s="127"/>
      <c r="D17" s="127"/>
      <c r="E17" s="127"/>
      <c r="F17" s="158" t="s">
        <v>20</v>
      </c>
      <c r="G17" s="184" t="s">
        <v>12</v>
      </c>
      <c r="H17" s="136" t="s">
        <v>3</v>
      </c>
      <c r="I17" s="137"/>
      <c r="J17" s="179" t="s">
        <v>4</v>
      </c>
      <c r="K17" s="180"/>
      <c r="L17" s="142" t="s">
        <v>7</v>
      </c>
      <c r="M17" s="172"/>
      <c r="N17" s="131" t="s">
        <v>8</v>
      </c>
      <c r="O17" s="132"/>
      <c r="P17" s="144" t="s">
        <v>9</v>
      </c>
      <c r="Q17" s="145"/>
      <c r="R17" s="154" t="s">
        <v>10</v>
      </c>
      <c r="S17" s="155"/>
      <c r="T17" s="142" t="s">
        <v>22</v>
      </c>
      <c r="U17" s="143"/>
      <c r="V17" s="131" t="s">
        <v>23</v>
      </c>
      <c r="W17" s="132"/>
      <c r="X17" s="101"/>
    </row>
    <row r="18" spans="1:24" s="3" customFormat="1" ht="13.5">
      <c r="A18" s="170"/>
      <c r="B18" s="127"/>
      <c r="C18" s="127"/>
      <c r="D18" s="127"/>
      <c r="E18" s="127"/>
      <c r="F18" s="159"/>
      <c r="G18" s="159"/>
      <c r="H18" s="156" t="s">
        <v>0</v>
      </c>
      <c r="I18" s="25" t="s">
        <v>55</v>
      </c>
      <c r="J18" s="156" t="s">
        <v>0</v>
      </c>
      <c r="K18" s="25" t="s">
        <v>56</v>
      </c>
      <c r="L18" s="156" t="s">
        <v>0</v>
      </c>
      <c r="M18" s="25" t="s">
        <v>55</v>
      </c>
      <c r="N18" s="156" t="s">
        <v>0</v>
      </c>
      <c r="O18" s="94" t="s">
        <v>55</v>
      </c>
      <c r="P18" s="181" t="s">
        <v>0</v>
      </c>
      <c r="Q18" s="91" t="s">
        <v>55</v>
      </c>
      <c r="R18" s="156" t="s">
        <v>0</v>
      </c>
      <c r="S18" s="94" t="s">
        <v>56</v>
      </c>
      <c r="T18" s="183" t="s">
        <v>0</v>
      </c>
      <c r="U18" s="25" t="s">
        <v>56</v>
      </c>
      <c r="V18" s="156" t="s">
        <v>0</v>
      </c>
      <c r="W18" s="94" t="s">
        <v>56</v>
      </c>
      <c r="X18" s="101"/>
    </row>
    <row r="19" spans="1:24" s="3" customFormat="1" ht="14.25" thickBot="1">
      <c r="A19" s="171"/>
      <c r="B19" s="128"/>
      <c r="C19" s="128"/>
      <c r="D19" s="128"/>
      <c r="E19" s="128"/>
      <c r="F19" s="160"/>
      <c r="G19" s="160"/>
      <c r="H19" s="157"/>
      <c r="I19" s="23" t="s">
        <v>65</v>
      </c>
      <c r="J19" s="157"/>
      <c r="K19" s="23" t="s">
        <v>65</v>
      </c>
      <c r="L19" s="157"/>
      <c r="M19" s="23" t="s">
        <v>65</v>
      </c>
      <c r="N19" s="157"/>
      <c r="O19" s="95" t="s">
        <v>65</v>
      </c>
      <c r="P19" s="182"/>
      <c r="Q19" s="92" t="s">
        <v>65</v>
      </c>
      <c r="R19" s="157"/>
      <c r="S19" s="95" t="s">
        <v>65</v>
      </c>
      <c r="T19" s="157"/>
      <c r="U19" s="23" t="s">
        <v>65</v>
      </c>
      <c r="V19" s="157"/>
      <c r="W19" s="95" t="s">
        <v>65</v>
      </c>
      <c r="X19" s="101"/>
    </row>
    <row r="20" spans="1:23" s="3" customFormat="1" ht="13.5">
      <c r="A20" s="175" t="s">
        <v>53</v>
      </c>
      <c r="B20" s="176"/>
      <c r="C20" s="176"/>
      <c r="D20" s="176"/>
      <c r="E20" s="177"/>
      <c r="F20" s="5">
        <f aca="true" t="shared" si="0" ref="F20:W20">SUM(F21:F27)</f>
        <v>191</v>
      </c>
      <c r="G20" s="7">
        <f t="shared" si="0"/>
        <v>127</v>
      </c>
      <c r="H20" s="6">
        <f t="shared" si="0"/>
        <v>14</v>
      </c>
      <c r="I20" s="5">
        <f t="shared" si="0"/>
        <v>14</v>
      </c>
      <c r="J20" s="6">
        <f t="shared" si="0"/>
        <v>36</v>
      </c>
      <c r="K20" s="5">
        <f t="shared" si="0"/>
        <v>14</v>
      </c>
      <c r="L20" s="7">
        <f t="shared" si="0"/>
        <v>0</v>
      </c>
      <c r="M20" s="7">
        <f t="shared" si="0"/>
        <v>29</v>
      </c>
      <c r="N20" s="7">
        <f t="shared" si="0"/>
        <v>0</v>
      </c>
      <c r="O20" s="7">
        <f t="shared" si="0"/>
        <v>0</v>
      </c>
      <c r="P20" s="96">
        <f t="shared" si="0"/>
        <v>0</v>
      </c>
      <c r="Q20" s="7">
        <f t="shared" si="0"/>
        <v>28</v>
      </c>
      <c r="R20" s="7">
        <f t="shared" si="0"/>
        <v>0</v>
      </c>
      <c r="S20" s="7">
        <f t="shared" si="0"/>
        <v>28</v>
      </c>
      <c r="T20" s="7">
        <f t="shared" si="0"/>
        <v>0</v>
      </c>
      <c r="U20" s="7">
        <f t="shared" si="0"/>
        <v>28</v>
      </c>
      <c r="V20" s="7">
        <f t="shared" si="0"/>
        <v>0</v>
      </c>
      <c r="W20" s="7">
        <f t="shared" si="0"/>
        <v>0</v>
      </c>
    </row>
    <row r="21" spans="1:23" s="42" customFormat="1" ht="13.5">
      <c r="A21" s="64">
        <v>1</v>
      </c>
      <c r="B21" s="73" t="s">
        <v>62</v>
      </c>
      <c r="C21" s="41" t="s">
        <v>35</v>
      </c>
      <c r="D21" s="41" t="s">
        <v>37</v>
      </c>
      <c r="E21" s="41" t="s">
        <v>48</v>
      </c>
      <c r="F21" s="76">
        <v>14</v>
      </c>
      <c r="G21" s="76">
        <v>0</v>
      </c>
      <c r="H21" s="63"/>
      <c r="I21" s="64">
        <v>14</v>
      </c>
      <c r="J21" s="65"/>
      <c r="K21" s="66"/>
      <c r="L21" s="70"/>
      <c r="M21" s="41"/>
      <c r="N21" s="70"/>
      <c r="O21" s="95"/>
      <c r="P21" s="93"/>
      <c r="Q21" s="41"/>
      <c r="R21" s="70"/>
      <c r="S21" s="95"/>
      <c r="T21" s="93"/>
      <c r="U21" s="41"/>
      <c r="V21" s="70"/>
      <c r="W21" s="102"/>
    </row>
    <row r="22" spans="1:24" s="42" customFormat="1" ht="13.5">
      <c r="A22" s="64">
        <v>2</v>
      </c>
      <c r="B22" s="73" t="s">
        <v>61</v>
      </c>
      <c r="C22" s="41" t="s">
        <v>35</v>
      </c>
      <c r="D22" s="41" t="s">
        <v>35</v>
      </c>
      <c r="E22" s="41" t="s">
        <v>38</v>
      </c>
      <c r="F22" s="76">
        <v>36</v>
      </c>
      <c r="G22" s="76">
        <v>0</v>
      </c>
      <c r="H22" s="63"/>
      <c r="I22" s="64"/>
      <c r="J22" s="63">
        <v>36</v>
      </c>
      <c r="K22" s="66"/>
      <c r="L22" s="63"/>
      <c r="M22" s="64"/>
      <c r="N22" s="63"/>
      <c r="O22" s="97"/>
      <c r="P22" s="63"/>
      <c r="Q22" s="64"/>
      <c r="R22" s="63"/>
      <c r="S22" s="97"/>
      <c r="T22" s="63"/>
      <c r="U22" s="64"/>
      <c r="V22" s="63"/>
      <c r="W22" s="97"/>
      <c r="X22" s="103"/>
    </row>
    <row r="23" spans="1:24" s="42" customFormat="1" ht="13.5">
      <c r="A23" s="64">
        <v>3</v>
      </c>
      <c r="B23" s="73" t="s">
        <v>51</v>
      </c>
      <c r="C23" s="41" t="s">
        <v>35</v>
      </c>
      <c r="D23" s="41" t="s">
        <v>37</v>
      </c>
      <c r="E23" s="41" t="s">
        <v>39</v>
      </c>
      <c r="F23" s="76">
        <v>14</v>
      </c>
      <c r="G23" s="76">
        <v>14</v>
      </c>
      <c r="H23" s="63"/>
      <c r="I23" s="64"/>
      <c r="J23" s="65"/>
      <c r="K23" s="64">
        <v>14</v>
      </c>
      <c r="L23" s="63"/>
      <c r="M23" s="64"/>
      <c r="N23" s="63"/>
      <c r="O23" s="97"/>
      <c r="P23" s="63"/>
      <c r="Q23" s="64"/>
      <c r="R23" s="63"/>
      <c r="S23" s="97"/>
      <c r="T23" s="63"/>
      <c r="U23" s="64"/>
      <c r="V23" s="63"/>
      <c r="W23" s="97"/>
      <c r="X23" s="103"/>
    </row>
    <row r="24" spans="1:24" s="42" customFormat="1" ht="13.5">
      <c r="A24" s="64">
        <v>4</v>
      </c>
      <c r="B24" s="73" t="s">
        <v>60</v>
      </c>
      <c r="C24" s="41" t="s">
        <v>35</v>
      </c>
      <c r="D24" s="41" t="s">
        <v>37</v>
      </c>
      <c r="E24" s="72" t="s">
        <v>39</v>
      </c>
      <c r="F24" s="76">
        <v>14</v>
      </c>
      <c r="G24" s="77">
        <v>14</v>
      </c>
      <c r="H24" s="63"/>
      <c r="I24" s="64"/>
      <c r="J24" s="63"/>
      <c r="K24" s="64"/>
      <c r="L24" s="63"/>
      <c r="M24" s="64">
        <v>14</v>
      </c>
      <c r="N24" s="63"/>
      <c r="O24" s="97"/>
      <c r="P24" s="63"/>
      <c r="Q24" s="64"/>
      <c r="R24" s="63"/>
      <c r="S24" s="97"/>
      <c r="T24" s="63"/>
      <c r="U24" s="64"/>
      <c r="V24" s="63"/>
      <c r="W24" s="97"/>
      <c r="X24" s="103"/>
    </row>
    <row r="25" spans="1:24" s="42" customFormat="1" ht="13.5">
      <c r="A25" s="64">
        <v>5</v>
      </c>
      <c r="B25" s="119" t="s">
        <v>67</v>
      </c>
      <c r="C25" s="41" t="s">
        <v>35</v>
      </c>
      <c r="D25" s="41" t="s">
        <v>37</v>
      </c>
      <c r="E25" s="72" t="s">
        <v>39</v>
      </c>
      <c r="F25" s="76">
        <v>15</v>
      </c>
      <c r="G25" s="77">
        <v>15</v>
      </c>
      <c r="H25" s="63"/>
      <c r="I25" s="64"/>
      <c r="J25" s="63"/>
      <c r="K25" s="118"/>
      <c r="L25" s="63"/>
      <c r="M25" s="64">
        <v>15</v>
      </c>
      <c r="N25" s="63"/>
      <c r="O25" s="97"/>
      <c r="P25" s="63"/>
      <c r="Q25" s="64"/>
      <c r="R25" s="63"/>
      <c r="S25" s="97"/>
      <c r="T25" s="63"/>
      <c r="U25" s="64"/>
      <c r="V25" s="63"/>
      <c r="W25" s="97"/>
      <c r="X25" s="103"/>
    </row>
    <row r="26" spans="1:24" s="42" customFormat="1" ht="13.5">
      <c r="A26" s="64">
        <v>6</v>
      </c>
      <c r="B26" s="73" t="s">
        <v>50</v>
      </c>
      <c r="C26" s="41" t="s">
        <v>35</v>
      </c>
      <c r="D26" s="41" t="s">
        <v>35</v>
      </c>
      <c r="E26" s="41" t="s">
        <v>38</v>
      </c>
      <c r="F26" s="76">
        <v>14</v>
      </c>
      <c r="G26" s="76">
        <v>0</v>
      </c>
      <c r="H26" s="63">
        <v>14</v>
      </c>
      <c r="I26" s="64"/>
      <c r="J26" s="63"/>
      <c r="K26" s="64"/>
      <c r="L26" s="63"/>
      <c r="M26" s="64"/>
      <c r="N26" s="63"/>
      <c r="O26" s="97"/>
      <c r="P26" s="63"/>
      <c r="Q26" s="64"/>
      <c r="R26" s="63"/>
      <c r="S26" s="97"/>
      <c r="T26" s="63"/>
      <c r="U26" s="64"/>
      <c r="V26" s="63"/>
      <c r="W26" s="97"/>
      <c r="X26" s="103"/>
    </row>
    <row r="27" spans="1:24" s="42" customFormat="1" ht="13.5">
      <c r="A27" s="64">
        <v>7</v>
      </c>
      <c r="B27" s="73" t="s">
        <v>59</v>
      </c>
      <c r="C27" s="41" t="s">
        <v>35</v>
      </c>
      <c r="D27" s="41" t="s">
        <v>37</v>
      </c>
      <c r="E27" s="41" t="s">
        <v>39</v>
      </c>
      <c r="F27" s="76">
        <v>84</v>
      </c>
      <c r="G27" s="76">
        <v>84</v>
      </c>
      <c r="H27" s="34"/>
      <c r="I27" s="28"/>
      <c r="J27" s="34"/>
      <c r="K27" s="28"/>
      <c r="L27" s="63"/>
      <c r="M27" s="64"/>
      <c r="N27" s="63"/>
      <c r="O27" s="97"/>
      <c r="P27" s="63"/>
      <c r="Q27" s="64">
        <v>28</v>
      </c>
      <c r="R27" s="63"/>
      <c r="S27" s="97">
        <v>28</v>
      </c>
      <c r="T27" s="63"/>
      <c r="U27" s="108">
        <v>28</v>
      </c>
      <c r="V27" s="63"/>
      <c r="W27" s="97"/>
      <c r="X27" s="103"/>
    </row>
    <row r="28" spans="1:23" s="69" customFormat="1" ht="16.5" customHeight="1">
      <c r="A28" s="168" t="s">
        <v>63</v>
      </c>
      <c r="B28" s="168"/>
      <c r="C28" s="168"/>
      <c r="D28" s="168"/>
      <c r="E28" s="168"/>
      <c r="F28" s="30">
        <f>SUM(F29:F32)</f>
        <v>230</v>
      </c>
      <c r="G28" s="30">
        <f>SUM(G29:G32)</f>
        <v>62</v>
      </c>
      <c r="H28" s="30">
        <f aca="true" t="shared" si="1" ref="H28:W28">SUM(H29:H32)</f>
        <v>14</v>
      </c>
      <c r="I28" s="30">
        <f t="shared" si="1"/>
        <v>20</v>
      </c>
      <c r="J28" s="30">
        <f t="shared" si="1"/>
        <v>28</v>
      </c>
      <c r="K28" s="30">
        <f t="shared" si="1"/>
        <v>6</v>
      </c>
      <c r="L28" s="30">
        <f t="shared" si="1"/>
        <v>14</v>
      </c>
      <c r="M28" s="30">
        <f t="shared" si="1"/>
        <v>6</v>
      </c>
      <c r="N28" s="30">
        <f t="shared" si="1"/>
        <v>28</v>
      </c>
      <c r="O28" s="104">
        <f t="shared" si="1"/>
        <v>6</v>
      </c>
      <c r="P28" s="31">
        <f t="shared" si="1"/>
        <v>14</v>
      </c>
      <c r="Q28" s="30">
        <f t="shared" si="1"/>
        <v>6</v>
      </c>
      <c r="R28" s="30">
        <f t="shared" si="1"/>
        <v>28</v>
      </c>
      <c r="S28" s="98">
        <f t="shared" si="1"/>
        <v>6</v>
      </c>
      <c r="T28" s="29">
        <f t="shared" si="1"/>
        <v>14</v>
      </c>
      <c r="U28" s="104">
        <f t="shared" si="1"/>
        <v>6</v>
      </c>
      <c r="V28" s="31">
        <f t="shared" si="1"/>
        <v>28</v>
      </c>
      <c r="W28" s="104">
        <f t="shared" si="1"/>
        <v>6</v>
      </c>
    </row>
    <row r="29" spans="1:23" s="44" customFormat="1" ht="13.5">
      <c r="A29" s="64">
        <v>8</v>
      </c>
      <c r="B29" s="74" t="s">
        <v>52</v>
      </c>
      <c r="C29" s="28" t="s">
        <v>35</v>
      </c>
      <c r="D29" s="28" t="s">
        <v>37</v>
      </c>
      <c r="E29" s="28" t="s">
        <v>39</v>
      </c>
      <c r="F29" s="76">
        <v>14</v>
      </c>
      <c r="G29" s="76">
        <v>14</v>
      </c>
      <c r="H29" s="34"/>
      <c r="I29" s="28">
        <v>14</v>
      </c>
      <c r="J29" s="34"/>
      <c r="K29" s="28"/>
      <c r="L29" s="34"/>
      <c r="M29" s="28"/>
      <c r="N29" s="34"/>
      <c r="O29" s="99"/>
      <c r="P29" s="34"/>
      <c r="Q29" s="28"/>
      <c r="R29" s="34"/>
      <c r="S29" s="99"/>
      <c r="T29" s="34"/>
      <c r="U29" s="28"/>
      <c r="V29" s="34"/>
      <c r="W29" s="100"/>
    </row>
    <row r="30" spans="1:23" s="44" customFormat="1" ht="13.5">
      <c r="A30" s="64">
        <v>9</v>
      </c>
      <c r="B30" s="74" t="s">
        <v>42</v>
      </c>
      <c r="C30" s="28" t="s">
        <v>35</v>
      </c>
      <c r="D30" s="28" t="s">
        <v>37</v>
      </c>
      <c r="E30" s="28" t="s">
        <v>40</v>
      </c>
      <c r="F30" s="76">
        <v>48</v>
      </c>
      <c r="G30" s="76">
        <v>48</v>
      </c>
      <c r="H30" s="34"/>
      <c r="I30" s="28">
        <v>6</v>
      </c>
      <c r="J30" s="34"/>
      <c r="K30" s="28">
        <v>6</v>
      </c>
      <c r="L30" s="34"/>
      <c r="M30" s="28">
        <v>6</v>
      </c>
      <c r="N30" s="34"/>
      <c r="O30" s="99">
        <v>6</v>
      </c>
      <c r="P30" s="34"/>
      <c r="Q30" s="28">
        <v>6</v>
      </c>
      <c r="R30" s="34"/>
      <c r="S30" s="99">
        <v>6</v>
      </c>
      <c r="T30" s="34"/>
      <c r="U30" s="28">
        <v>6</v>
      </c>
      <c r="V30" s="34"/>
      <c r="W30" s="100">
        <v>6</v>
      </c>
    </row>
    <row r="31" spans="1:24" s="44" customFormat="1" ht="13.5">
      <c r="A31" s="64">
        <v>10</v>
      </c>
      <c r="B31" s="73" t="s">
        <v>32</v>
      </c>
      <c r="C31" s="28" t="s">
        <v>36</v>
      </c>
      <c r="D31" s="28" t="s">
        <v>35</v>
      </c>
      <c r="E31" s="28" t="s">
        <v>38</v>
      </c>
      <c r="F31" s="76">
        <v>112</v>
      </c>
      <c r="G31" s="76">
        <v>0</v>
      </c>
      <c r="H31" s="34">
        <v>14</v>
      </c>
      <c r="I31" s="28"/>
      <c r="J31" s="34">
        <v>14</v>
      </c>
      <c r="K31" s="28"/>
      <c r="L31" s="34">
        <v>14</v>
      </c>
      <c r="M31" s="28"/>
      <c r="N31" s="34">
        <v>14</v>
      </c>
      <c r="O31" s="99"/>
      <c r="P31" s="34">
        <v>14</v>
      </c>
      <c r="Q31" s="28"/>
      <c r="R31" s="34">
        <v>14</v>
      </c>
      <c r="S31" s="100"/>
      <c r="T31" s="33">
        <v>14</v>
      </c>
      <c r="U31" s="28"/>
      <c r="V31" s="34">
        <v>14</v>
      </c>
      <c r="W31" s="99"/>
      <c r="X31" s="105"/>
    </row>
    <row r="32" spans="1:24" s="44" customFormat="1" ht="13.5">
      <c r="A32" s="64">
        <v>11</v>
      </c>
      <c r="B32" s="75" t="s">
        <v>54</v>
      </c>
      <c r="C32" s="28" t="s">
        <v>36</v>
      </c>
      <c r="D32" s="28" t="s">
        <v>35</v>
      </c>
      <c r="E32" s="28" t="s">
        <v>38</v>
      </c>
      <c r="F32" s="76">
        <v>56</v>
      </c>
      <c r="G32" s="76">
        <v>0</v>
      </c>
      <c r="H32" s="34"/>
      <c r="I32" s="28"/>
      <c r="J32" s="34">
        <v>14</v>
      </c>
      <c r="K32" s="28"/>
      <c r="L32" s="34"/>
      <c r="M32" s="28"/>
      <c r="N32" s="34">
        <v>14</v>
      </c>
      <c r="O32" s="99"/>
      <c r="P32" s="34"/>
      <c r="Q32" s="28"/>
      <c r="R32" s="34">
        <v>14</v>
      </c>
      <c r="S32" s="100"/>
      <c r="T32" s="33"/>
      <c r="U32" s="28"/>
      <c r="V32" s="34">
        <v>14</v>
      </c>
      <c r="W32" s="99"/>
      <c r="X32" s="105"/>
    </row>
    <row r="33" spans="1:25" s="43" customFormat="1" ht="13.5">
      <c r="A33" s="168" t="s">
        <v>64</v>
      </c>
      <c r="B33" s="168"/>
      <c r="C33" s="168"/>
      <c r="D33" s="168"/>
      <c r="E33" s="168"/>
      <c r="F33" s="30">
        <f>SUM(F34:F34)</f>
        <v>120</v>
      </c>
      <c r="G33" s="30">
        <f>SUM(G34:G34)</f>
        <v>120</v>
      </c>
      <c r="H33" s="29">
        <f aca="true" t="shared" si="2" ref="H33:W33">H34</f>
        <v>0</v>
      </c>
      <c r="I33" s="30">
        <f t="shared" si="2"/>
        <v>15</v>
      </c>
      <c r="J33" s="29">
        <f t="shared" si="2"/>
        <v>0</v>
      </c>
      <c r="K33" s="30">
        <f t="shared" si="2"/>
        <v>15</v>
      </c>
      <c r="L33" s="29">
        <f t="shared" si="2"/>
        <v>0</v>
      </c>
      <c r="M33" s="30">
        <f t="shared" si="2"/>
        <v>15</v>
      </c>
      <c r="N33" s="29">
        <f t="shared" si="2"/>
        <v>0</v>
      </c>
      <c r="O33" s="98">
        <f t="shared" si="2"/>
        <v>15</v>
      </c>
      <c r="P33" s="29">
        <f t="shared" si="2"/>
        <v>0</v>
      </c>
      <c r="Q33" s="30">
        <f t="shared" si="2"/>
        <v>15</v>
      </c>
      <c r="R33" s="29">
        <f t="shared" si="2"/>
        <v>0</v>
      </c>
      <c r="S33" s="98">
        <f t="shared" si="2"/>
        <v>15</v>
      </c>
      <c r="T33" s="29">
        <f t="shared" si="2"/>
        <v>0</v>
      </c>
      <c r="U33" s="30">
        <f t="shared" si="2"/>
        <v>15</v>
      </c>
      <c r="V33" s="29">
        <f t="shared" si="2"/>
        <v>0</v>
      </c>
      <c r="W33" s="98">
        <f t="shared" si="2"/>
        <v>15</v>
      </c>
      <c r="X33" s="106"/>
      <c r="Y33" s="32"/>
    </row>
    <row r="34" spans="1:25" s="43" customFormat="1" ht="13.5">
      <c r="A34" s="64">
        <v>12</v>
      </c>
      <c r="B34" s="73" t="s">
        <v>41</v>
      </c>
      <c r="C34" s="41" t="s">
        <v>36</v>
      </c>
      <c r="D34" s="41" t="s">
        <v>37</v>
      </c>
      <c r="E34" s="41" t="s">
        <v>40</v>
      </c>
      <c r="F34" s="76">
        <v>120</v>
      </c>
      <c r="G34" s="76">
        <v>120</v>
      </c>
      <c r="H34" s="26"/>
      <c r="I34" s="27">
        <v>15</v>
      </c>
      <c r="J34" s="62"/>
      <c r="K34" s="27">
        <v>15</v>
      </c>
      <c r="L34" s="71"/>
      <c r="M34" s="41">
        <v>15</v>
      </c>
      <c r="N34" s="71"/>
      <c r="O34" s="95">
        <v>15</v>
      </c>
      <c r="P34" s="93"/>
      <c r="Q34" s="41">
        <v>15</v>
      </c>
      <c r="R34" s="71"/>
      <c r="S34" s="95">
        <v>15</v>
      </c>
      <c r="T34" s="93"/>
      <c r="U34" s="102">
        <v>15</v>
      </c>
      <c r="V34" s="71"/>
      <c r="W34" s="95">
        <v>15</v>
      </c>
      <c r="X34" s="106"/>
      <c r="Y34" s="32"/>
    </row>
    <row r="35" spans="1:25" s="44" customFormat="1" ht="13.5">
      <c r="A35" s="163" t="s">
        <v>57</v>
      </c>
      <c r="B35" s="163"/>
      <c r="C35" s="163"/>
      <c r="D35" s="163"/>
      <c r="E35" s="163"/>
      <c r="F35" s="40">
        <f aca="true" t="shared" si="3" ref="F35:W35">SUM(F36:F37)</f>
        <v>105</v>
      </c>
      <c r="G35" s="40">
        <f t="shared" si="3"/>
        <v>105</v>
      </c>
      <c r="H35" s="40">
        <f t="shared" si="3"/>
        <v>0</v>
      </c>
      <c r="I35" s="40">
        <f t="shared" si="3"/>
        <v>0</v>
      </c>
      <c r="J35" s="40">
        <f t="shared" si="3"/>
        <v>0</v>
      </c>
      <c r="K35" s="40">
        <f t="shared" si="3"/>
        <v>0</v>
      </c>
      <c r="L35" s="40">
        <f t="shared" si="3"/>
        <v>0</v>
      </c>
      <c r="M35" s="40">
        <f t="shared" si="3"/>
        <v>15</v>
      </c>
      <c r="N35" s="40">
        <f t="shared" si="3"/>
        <v>0</v>
      </c>
      <c r="O35" s="67">
        <f t="shared" si="3"/>
        <v>0</v>
      </c>
      <c r="P35" s="78">
        <f t="shared" si="3"/>
        <v>0</v>
      </c>
      <c r="Q35" s="40">
        <f t="shared" si="3"/>
        <v>45</v>
      </c>
      <c r="R35" s="40">
        <f t="shared" si="3"/>
        <v>0</v>
      </c>
      <c r="S35" s="67">
        <f t="shared" si="3"/>
        <v>0</v>
      </c>
      <c r="T35" s="78">
        <f t="shared" si="3"/>
        <v>0</v>
      </c>
      <c r="U35" s="40">
        <f t="shared" si="3"/>
        <v>45</v>
      </c>
      <c r="V35" s="40">
        <f t="shared" si="3"/>
        <v>0</v>
      </c>
      <c r="W35" s="67">
        <f t="shared" si="3"/>
        <v>0</v>
      </c>
      <c r="X35" s="107"/>
      <c r="Y35" s="39"/>
    </row>
    <row r="36" spans="1:25" s="43" customFormat="1" ht="13.5">
      <c r="A36" s="64">
        <v>13</v>
      </c>
      <c r="B36" s="119" t="s">
        <v>33</v>
      </c>
      <c r="C36" s="41" t="s">
        <v>36</v>
      </c>
      <c r="D36" s="41" t="s">
        <v>37</v>
      </c>
      <c r="E36" s="41" t="s">
        <v>39</v>
      </c>
      <c r="F36" s="76">
        <v>15</v>
      </c>
      <c r="G36" s="76">
        <v>15</v>
      </c>
      <c r="H36" s="26"/>
      <c r="I36" s="27"/>
      <c r="J36" s="26"/>
      <c r="K36" s="27"/>
      <c r="L36" s="63"/>
      <c r="M36" s="64">
        <v>15</v>
      </c>
      <c r="N36" s="63"/>
      <c r="O36" s="97"/>
      <c r="P36" s="93"/>
      <c r="Q36" s="41"/>
      <c r="R36" s="70"/>
      <c r="S36" s="95"/>
      <c r="T36" s="93"/>
      <c r="U36" s="41"/>
      <c r="V36" s="70"/>
      <c r="W36" s="95"/>
      <c r="X36" s="107"/>
      <c r="Y36" s="39"/>
    </row>
    <row r="37" spans="1:25" s="43" customFormat="1" ht="13.5">
      <c r="A37" s="64">
        <v>14</v>
      </c>
      <c r="B37" s="73" t="s">
        <v>34</v>
      </c>
      <c r="C37" s="41" t="s">
        <v>36</v>
      </c>
      <c r="D37" s="41" t="s">
        <v>37</v>
      </c>
      <c r="E37" s="41" t="s">
        <v>39</v>
      </c>
      <c r="F37" s="76">
        <v>90</v>
      </c>
      <c r="G37" s="76">
        <v>90</v>
      </c>
      <c r="H37" s="26"/>
      <c r="I37" s="27"/>
      <c r="J37" s="62"/>
      <c r="K37" s="27"/>
      <c r="L37" s="63"/>
      <c r="M37" s="64"/>
      <c r="N37" s="63"/>
      <c r="O37" s="97"/>
      <c r="P37" s="93"/>
      <c r="Q37" s="41">
        <v>45</v>
      </c>
      <c r="R37" s="83"/>
      <c r="S37" s="95"/>
      <c r="T37" s="93"/>
      <c r="U37" s="41">
        <v>45</v>
      </c>
      <c r="V37" s="83"/>
      <c r="W37" s="95"/>
      <c r="X37" s="107"/>
      <c r="Y37" s="39"/>
    </row>
    <row r="38" spans="1:25" s="43" customFormat="1" ht="13.5">
      <c r="A38" s="67" t="s">
        <v>58</v>
      </c>
      <c r="B38" s="84" t="s">
        <v>46</v>
      </c>
      <c r="C38" s="68"/>
      <c r="D38" s="68"/>
      <c r="E38" s="68"/>
      <c r="F38" s="40">
        <f aca="true" t="shared" si="4" ref="F38:W38">F39</f>
        <v>4</v>
      </c>
      <c r="G38" s="40">
        <f t="shared" si="4"/>
        <v>4</v>
      </c>
      <c r="H38" s="78">
        <f t="shared" si="4"/>
        <v>0</v>
      </c>
      <c r="I38" s="40">
        <f t="shared" si="4"/>
        <v>4</v>
      </c>
      <c r="J38" s="79">
        <f t="shared" si="4"/>
        <v>0</v>
      </c>
      <c r="K38" s="40">
        <f t="shared" si="4"/>
        <v>0</v>
      </c>
      <c r="L38" s="78">
        <f t="shared" si="4"/>
        <v>0</v>
      </c>
      <c r="M38" s="40">
        <f t="shared" si="4"/>
        <v>0</v>
      </c>
      <c r="N38" s="78">
        <f t="shared" si="4"/>
        <v>0</v>
      </c>
      <c r="O38" s="67">
        <f t="shared" si="4"/>
        <v>0</v>
      </c>
      <c r="P38" s="78">
        <f t="shared" si="4"/>
        <v>0</v>
      </c>
      <c r="Q38" s="40">
        <f t="shared" si="4"/>
        <v>0</v>
      </c>
      <c r="R38" s="78">
        <f t="shared" si="4"/>
        <v>0</v>
      </c>
      <c r="S38" s="67">
        <f t="shared" si="4"/>
        <v>0</v>
      </c>
      <c r="T38" s="78">
        <f t="shared" si="4"/>
        <v>0</v>
      </c>
      <c r="U38" s="40">
        <f t="shared" si="4"/>
        <v>0</v>
      </c>
      <c r="V38" s="78">
        <f t="shared" si="4"/>
        <v>0</v>
      </c>
      <c r="W38" s="67">
        <f t="shared" si="4"/>
        <v>0</v>
      </c>
      <c r="X38" s="107"/>
      <c r="Y38" s="39"/>
    </row>
    <row r="39" spans="1:25" s="43" customFormat="1" ht="14.25" thickBot="1">
      <c r="A39" s="64">
        <v>15</v>
      </c>
      <c r="B39" s="73" t="s">
        <v>47</v>
      </c>
      <c r="C39" s="41" t="s">
        <v>35</v>
      </c>
      <c r="D39" s="41" t="s">
        <v>37</v>
      </c>
      <c r="E39" s="41" t="s">
        <v>39</v>
      </c>
      <c r="F39" s="109">
        <v>4</v>
      </c>
      <c r="G39" s="109">
        <v>4</v>
      </c>
      <c r="H39" s="26">
        <v>0</v>
      </c>
      <c r="I39" s="27">
        <v>4</v>
      </c>
      <c r="J39" s="62"/>
      <c r="K39" s="27"/>
      <c r="L39" s="63"/>
      <c r="M39" s="64"/>
      <c r="N39" s="63"/>
      <c r="O39" s="64"/>
      <c r="P39" s="70"/>
      <c r="Q39" s="41"/>
      <c r="R39" s="70"/>
      <c r="S39" s="41"/>
      <c r="T39" s="70"/>
      <c r="U39" s="41"/>
      <c r="V39" s="70"/>
      <c r="W39" s="95"/>
      <c r="X39" s="107"/>
      <c r="Y39" s="39"/>
    </row>
    <row r="40" spans="1:25" s="45" customFormat="1" ht="14.25" thickBot="1">
      <c r="A40" s="161" t="s">
        <v>29</v>
      </c>
      <c r="B40" s="162"/>
      <c r="C40" s="162"/>
      <c r="D40" s="162"/>
      <c r="E40" s="162"/>
      <c r="F40" s="110">
        <f>SUM(F20+F28+F33+F35+F38)</f>
        <v>650</v>
      </c>
      <c r="G40" s="110">
        <f>+SUM(G20+G28+G33+G35+G38)</f>
        <v>418</v>
      </c>
      <c r="H40" s="54">
        <f aca="true" t="shared" si="5" ref="H40:W40">H20+H28+H33+H35+H38</f>
        <v>28</v>
      </c>
      <c r="I40" s="54">
        <f t="shared" si="5"/>
        <v>53</v>
      </c>
      <c r="J40" s="54">
        <f t="shared" si="5"/>
        <v>64</v>
      </c>
      <c r="K40" s="54">
        <f t="shared" si="5"/>
        <v>35</v>
      </c>
      <c r="L40" s="54">
        <f t="shared" si="5"/>
        <v>14</v>
      </c>
      <c r="M40" s="54">
        <f t="shared" si="5"/>
        <v>65</v>
      </c>
      <c r="N40" s="54">
        <f t="shared" si="5"/>
        <v>28</v>
      </c>
      <c r="O40" s="54">
        <f t="shared" si="5"/>
        <v>21</v>
      </c>
      <c r="P40" s="54">
        <f t="shared" si="5"/>
        <v>14</v>
      </c>
      <c r="Q40" s="54">
        <f t="shared" si="5"/>
        <v>94</v>
      </c>
      <c r="R40" s="54">
        <f t="shared" si="5"/>
        <v>28</v>
      </c>
      <c r="S40" s="54">
        <f t="shared" si="5"/>
        <v>49</v>
      </c>
      <c r="T40" s="54">
        <f t="shared" si="5"/>
        <v>14</v>
      </c>
      <c r="U40" s="54">
        <f t="shared" si="5"/>
        <v>94</v>
      </c>
      <c r="V40" s="54">
        <f t="shared" si="5"/>
        <v>28</v>
      </c>
      <c r="W40" s="54">
        <f t="shared" si="5"/>
        <v>21</v>
      </c>
      <c r="X40" s="114">
        <f>H40+J40+L40+N40+P40+R40+T40+V40</f>
        <v>218</v>
      </c>
      <c r="Y40" s="114">
        <f>I40+K40+M40+O40+Q40+S40+U40+W40</f>
        <v>432</v>
      </c>
    </row>
    <row r="41" spans="1:25" s="45" customFormat="1" ht="14.25" thickBot="1">
      <c r="A41" s="151"/>
      <c r="B41" s="151"/>
      <c r="C41" s="32"/>
      <c r="D41" s="32"/>
      <c r="E41" s="111"/>
      <c r="F41" s="164" t="s">
        <v>28</v>
      </c>
      <c r="G41" s="165"/>
      <c r="H41" s="166">
        <f>H40+I40</f>
        <v>81</v>
      </c>
      <c r="I41" s="153"/>
      <c r="J41" s="152">
        <f>J40+K40</f>
        <v>99</v>
      </c>
      <c r="K41" s="153"/>
      <c r="L41" s="152">
        <f>L40+M40</f>
        <v>79</v>
      </c>
      <c r="M41" s="153"/>
      <c r="N41" s="152">
        <f>N40+O40</f>
        <v>49</v>
      </c>
      <c r="O41" s="153"/>
      <c r="P41" s="152">
        <f>P40+Q40</f>
        <v>108</v>
      </c>
      <c r="Q41" s="153"/>
      <c r="R41" s="152">
        <f>R40+S40</f>
        <v>77</v>
      </c>
      <c r="S41" s="153"/>
      <c r="T41" s="152">
        <f>T40+U40</f>
        <v>108</v>
      </c>
      <c r="U41" s="153"/>
      <c r="V41" s="152">
        <f>V40+W40</f>
        <v>49</v>
      </c>
      <c r="W41" s="153"/>
      <c r="X41" s="149">
        <f>SUM(X40:Y40)</f>
        <v>650</v>
      </c>
      <c r="Y41" s="150"/>
    </row>
    <row r="42" spans="1:23" s="45" customFormat="1" ht="13.5">
      <c r="A42" s="46"/>
      <c r="B42" s="51"/>
      <c r="C42" s="46"/>
      <c r="D42" s="46"/>
      <c r="E42" s="47"/>
      <c r="F42" s="112"/>
      <c r="G42" s="11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s="45" customFormat="1" ht="372">
      <c r="A43" s="47"/>
      <c r="B43" s="90" t="s">
        <v>68</v>
      </c>
      <c r="C43" s="50"/>
      <c r="D43" s="46"/>
      <c r="E43" s="47"/>
      <c r="F43" s="48"/>
      <c r="G43" s="4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s="45" customFormat="1" ht="13.5">
      <c r="A44" s="47"/>
      <c r="B44" s="85"/>
      <c r="C44" s="46"/>
      <c r="D44" s="46"/>
      <c r="E44" s="47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8" s="45" customFormat="1" ht="13.5">
      <c r="A45" s="47"/>
      <c r="B45" s="51"/>
      <c r="C45" s="47"/>
      <c r="D45" s="47"/>
      <c r="E45" s="47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2"/>
      <c r="Y45" s="52"/>
      <c r="Z45" s="52"/>
      <c r="AA45" s="52"/>
      <c r="AB45" s="52"/>
    </row>
    <row r="46" spans="1:28" s="45" customFormat="1" ht="13.5">
      <c r="A46" s="53"/>
      <c r="B46" s="8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2"/>
      <c r="Y46" s="52"/>
      <c r="Z46" s="52"/>
      <c r="AA46" s="52"/>
      <c r="AB46" s="52"/>
    </row>
    <row r="47" spans="1:28" s="45" customFormat="1" ht="13.5">
      <c r="A47" s="32"/>
      <c r="B47" s="60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2"/>
      <c r="Y47" s="52"/>
      <c r="Z47" s="52"/>
      <c r="AA47" s="52"/>
      <c r="AB47" s="52"/>
    </row>
    <row r="48" spans="1:28" s="45" customFormat="1" ht="13.5">
      <c r="A48" s="32"/>
      <c r="B48" s="60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2"/>
      <c r="Y48" s="52"/>
      <c r="Z48" s="52"/>
      <c r="AA48" s="52"/>
      <c r="AB48" s="52"/>
    </row>
    <row r="49" spans="1:28" s="45" customFormat="1" ht="13.5">
      <c r="A49" s="32"/>
      <c r="B49" s="60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2"/>
      <c r="Y49" s="52"/>
      <c r="Z49" s="52"/>
      <c r="AA49" s="52"/>
      <c r="AB49" s="52"/>
    </row>
    <row r="50" spans="1:28" s="45" customFormat="1" ht="13.5">
      <c r="A50" s="32"/>
      <c r="B50" s="60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2"/>
      <c r="Y50" s="52"/>
      <c r="Z50" s="52"/>
      <c r="AA50" s="52"/>
      <c r="AB50" s="52"/>
    </row>
    <row r="51" spans="1:28" s="45" customFormat="1" ht="13.5">
      <c r="A51" s="32"/>
      <c r="B51" s="6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2"/>
      <c r="Y51" s="52"/>
      <c r="Z51" s="52"/>
      <c r="AA51" s="52"/>
      <c r="AB51" s="52"/>
    </row>
    <row r="52" spans="1:28" s="45" customFormat="1" ht="13.5">
      <c r="A52" s="32"/>
      <c r="B52" s="88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2"/>
      <c r="Y52" s="52"/>
      <c r="Z52" s="52"/>
      <c r="AA52" s="52"/>
      <c r="AB52" s="52"/>
    </row>
    <row r="53" spans="1:28" s="45" customFormat="1" ht="13.5">
      <c r="A53" s="32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2"/>
      <c r="Y53" s="52"/>
      <c r="Z53" s="52"/>
      <c r="AA53" s="52"/>
      <c r="AB53" s="52"/>
    </row>
    <row r="54" spans="1:28" s="45" customFormat="1" ht="13.5">
      <c r="A54" s="32"/>
      <c r="B54" s="8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2"/>
      <c r="Y54" s="52"/>
      <c r="Z54" s="52"/>
      <c r="AA54" s="52"/>
      <c r="AB54" s="52"/>
    </row>
    <row r="55" spans="1:28" s="45" customFormat="1" ht="13.5">
      <c r="A55" s="32"/>
      <c r="B55" s="6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52"/>
      <c r="Z55" s="52"/>
      <c r="AA55" s="52"/>
      <c r="AB55" s="52"/>
    </row>
    <row r="56" spans="1:28" s="45" customFormat="1" ht="13.5">
      <c r="A56" s="32"/>
      <c r="B56" s="6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2"/>
      <c r="Y56" s="52"/>
      <c r="Z56" s="52"/>
      <c r="AA56" s="52"/>
      <c r="AB56" s="52"/>
    </row>
    <row r="57" spans="1:28" s="45" customFormat="1" ht="13.5">
      <c r="A57" s="32"/>
      <c r="B57" s="6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2"/>
      <c r="Y57" s="52"/>
      <c r="Z57" s="52"/>
      <c r="AA57" s="52"/>
      <c r="AB57" s="52"/>
    </row>
    <row r="58" spans="1:28" s="45" customFormat="1" ht="13.5">
      <c r="A58" s="32"/>
      <c r="B58" s="6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2"/>
      <c r="Y58" s="52"/>
      <c r="Z58" s="52"/>
      <c r="AA58" s="52"/>
      <c r="AB58" s="52"/>
    </row>
    <row r="59" spans="1:28" s="45" customFormat="1" ht="13.5">
      <c r="A59" s="32"/>
      <c r="B59" s="6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2"/>
      <c r="Y59" s="52"/>
      <c r="Z59" s="52"/>
      <c r="AA59" s="52"/>
      <c r="AB59" s="52"/>
    </row>
    <row r="60" spans="1:28" s="45" customFormat="1" ht="13.5">
      <c r="A60" s="32"/>
      <c r="B60" s="88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2"/>
      <c r="Y60" s="52"/>
      <c r="Z60" s="52"/>
      <c r="AA60" s="52"/>
      <c r="AB60" s="52"/>
    </row>
    <row r="61" spans="1:28" s="45" customFormat="1" ht="13.5">
      <c r="A61" s="4"/>
      <c r="B61" s="6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2"/>
      <c r="Y61" s="52"/>
      <c r="Z61" s="52"/>
      <c r="AA61" s="52"/>
      <c r="AB61" s="52"/>
    </row>
    <row r="62" spans="1:28" s="45" customFormat="1" ht="13.5">
      <c r="A62" s="4"/>
      <c r="B62" s="87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2"/>
      <c r="Y62" s="52"/>
      <c r="Z62" s="52"/>
      <c r="AA62" s="52"/>
      <c r="AB62" s="52"/>
    </row>
    <row r="63" spans="1:28" s="45" customFormat="1" ht="15">
      <c r="A63" s="4"/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2"/>
      <c r="Y63" s="52"/>
      <c r="Z63" s="52"/>
      <c r="AA63" s="52"/>
      <c r="AB63" s="52"/>
    </row>
    <row r="64" spans="1:28" s="45" customFormat="1" ht="13.5">
      <c r="A64" s="4"/>
      <c r="B64" s="6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2"/>
      <c r="Y64" s="52"/>
      <c r="Z64" s="52"/>
      <c r="AA64" s="52"/>
      <c r="AB64" s="52"/>
    </row>
    <row r="65" spans="2:28" ht="15">
      <c r="B65" s="8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0"/>
      <c r="Y65" s="20"/>
      <c r="Z65" s="20"/>
      <c r="AA65" s="20"/>
      <c r="AB65" s="20"/>
    </row>
    <row r="66" spans="2:28" ht="13.5">
      <c r="B66" s="6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0"/>
      <c r="AB66" s="20"/>
    </row>
    <row r="67" spans="2:28" ht="13.5">
      <c r="B67" s="6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0"/>
      <c r="Y67" s="20"/>
      <c r="Z67" s="20"/>
      <c r="AA67" s="20"/>
      <c r="AB67" s="20"/>
    </row>
    <row r="68" spans="2:28" ht="13.5">
      <c r="B68" s="8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0"/>
      <c r="AB68" s="20"/>
    </row>
    <row r="69" spans="2:28" ht="13.5">
      <c r="B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</row>
    <row r="70" spans="2:28" ht="13.5">
      <c r="B70" s="8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</row>
    <row r="71" spans="2:28" ht="13.5"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</row>
    <row r="72" spans="3:28" ht="13.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</row>
    <row r="73" spans="3:28" ht="13.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</row>
    <row r="74" spans="3:28" ht="13.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</row>
    <row r="75" spans="3:28" ht="13.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0"/>
      <c r="AB75" s="20"/>
    </row>
    <row r="76" spans="3:28" ht="13.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0"/>
      <c r="Y76" s="20"/>
      <c r="Z76" s="20"/>
      <c r="AA76" s="20"/>
      <c r="AB76" s="20"/>
    </row>
    <row r="77" spans="3:28" ht="13.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0"/>
      <c r="Y77" s="20"/>
      <c r="Z77" s="20"/>
      <c r="AA77" s="20"/>
      <c r="AB77" s="20"/>
    </row>
    <row r="78" spans="3:28" ht="13.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0"/>
      <c r="AB78" s="20"/>
    </row>
    <row r="79" spans="3:28" ht="13.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20"/>
      <c r="Y79" s="20"/>
      <c r="Z79" s="20"/>
      <c r="AA79" s="20"/>
      <c r="AB79" s="20"/>
    </row>
    <row r="80" spans="3:28" ht="13.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0"/>
      <c r="AB80" s="20"/>
    </row>
    <row r="81" spans="3:28" ht="13.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/>
      <c r="Y81" s="20"/>
      <c r="Z81" s="20"/>
      <c r="AA81" s="20"/>
      <c r="AB81" s="20"/>
    </row>
    <row r="82" spans="3:28" ht="13.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0"/>
      <c r="Y82" s="20"/>
      <c r="Z82" s="20"/>
      <c r="AA82" s="20"/>
      <c r="AB82" s="20"/>
    </row>
    <row r="83" spans="3:28" ht="13.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  <c r="Y83" s="20"/>
      <c r="Z83" s="20"/>
      <c r="AA83" s="20"/>
      <c r="AB83" s="20"/>
    </row>
    <row r="84" spans="3:28" ht="13.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20"/>
      <c r="Y84" s="20"/>
      <c r="Z84" s="20"/>
      <c r="AA84" s="20"/>
      <c r="AB84" s="20"/>
    </row>
    <row r="85" spans="8:23" ht="13.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8:23" ht="13.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8:23" ht="13.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8:23" ht="13.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8:23" ht="13.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8:23" ht="13.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8:23" ht="13.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8:23" ht="13.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8:23" ht="13.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8:23" ht="13.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8:23" ht="13.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8:23" ht="13.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8:23" ht="13.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8:23" ht="13.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8:23" ht="13.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8:23" ht="13.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8:23" ht="13.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8:23" ht="13.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8:23" ht="13.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8:23" ht="13.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8:23" ht="13.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8:23" ht="13.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8:23" ht="13.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8:23" ht="13.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8:23" ht="13.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8:23" ht="13.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8:23" ht="13.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8:23" ht="13.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8:23" ht="13.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8:23" ht="13.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8:23" ht="13.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8:23" ht="13.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8:23" ht="13.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8:23" ht="13.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8:23" ht="13.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8:23" ht="13.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8:23" ht="13.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8:23" ht="13.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8:23" ht="13.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8:23" ht="13.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8:23" ht="13.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8:23" ht="13.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8:23" ht="13.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8:23" ht="13.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8:23" ht="13.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8:23" ht="13.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8:23" ht="13.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8:23" ht="13.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8:23" ht="13.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8:23" ht="13.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8:23" ht="13.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8:23" ht="13.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8:23" ht="13.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8:23" ht="13.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8:23" ht="13.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8:23" ht="13.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8:23" ht="13.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8:23" ht="13.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8:23" ht="13.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8:23" ht="13.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8:23" ht="13.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8:23" ht="13.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8:23" ht="13.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8:23" ht="13.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8:23" ht="13.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8:23" ht="13.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8:23" ht="13.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8:23" ht="13.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8:23" ht="13.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8:23" ht="13.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8:23" ht="13.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8:23" ht="13.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8:23" ht="13.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8:23" ht="13.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8:23" ht="13.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8:23" ht="13.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8:23" ht="13.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8:23" ht="13.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8:23" ht="13.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8:23" ht="13.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8:23" ht="13.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8:23" ht="13.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8:23" ht="13.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8:23" ht="13.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8:23" ht="13.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8:23" ht="13.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8:23" ht="13.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8:23" ht="13.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8:23" ht="13.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8:23" ht="13.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8:23" ht="13.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8:23" ht="13.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8:23" ht="13.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8:23" ht="13.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8:23" ht="13.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8:23" ht="13.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8:23" ht="13.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8:23" ht="13.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8:23" ht="13.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8:23" ht="13.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8:23" ht="13.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8:23" ht="13.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8:23" ht="13.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8:23" ht="13.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8:23" ht="13.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8:23" ht="13.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8:23" ht="13.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8:23" ht="13.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ht="13.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ht="13.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ht="13.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ht="13.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ht="13.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ht="13.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ht="13.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ht="13.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ht="13.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ht="13.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ht="13.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ht="13.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ht="13.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ht="13.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ht="13.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ht="13.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ht="13.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ht="13.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ht="13.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ht="13.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ht="13.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ht="13.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ht="13.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ht="13.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ht="13.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ht="13.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ht="13.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ht="13.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ht="13.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ht="13.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ht="13.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ht="13.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ht="13.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ht="13.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ht="13.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ht="13.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ht="13.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ht="13.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</sheetData>
  <sheetProtection/>
  <mergeCells count="61">
    <mergeCell ref="C5:J5"/>
    <mergeCell ref="C16:C19"/>
    <mergeCell ref="G17:G19"/>
    <mergeCell ref="J18:J19"/>
    <mergeCell ref="L18:L19"/>
    <mergeCell ref="L41:M41"/>
    <mergeCell ref="H18:H19"/>
    <mergeCell ref="V41:W41"/>
    <mergeCell ref="J17:K17"/>
    <mergeCell ref="N41:O41"/>
    <mergeCell ref="A28:E28"/>
    <mergeCell ref="P18:P19"/>
    <mergeCell ref="V17:W17"/>
    <mergeCell ref="T18:T19"/>
    <mergeCell ref="V18:V19"/>
    <mergeCell ref="P16:S16"/>
    <mergeCell ref="A33:E33"/>
    <mergeCell ref="A16:A19"/>
    <mergeCell ref="B16:B19"/>
    <mergeCell ref="L17:M17"/>
    <mergeCell ref="A10:B10"/>
    <mergeCell ref="A11:B11"/>
    <mergeCell ref="A20:E20"/>
    <mergeCell ref="C15:W15"/>
    <mergeCell ref="N18:N19"/>
    <mergeCell ref="F17:F19"/>
    <mergeCell ref="A40:E40"/>
    <mergeCell ref="A35:E35"/>
    <mergeCell ref="F41:G41"/>
    <mergeCell ref="H41:I41"/>
    <mergeCell ref="J41:K41"/>
    <mergeCell ref="A14:B14"/>
    <mergeCell ref="X41:Y41"/>
    <mergeCell ref="A41:B41"/>
    <mergeCell ref="R41:S41"/>
    <mergeCell ref="P41:Q41"/>
    <mergeCell ref="T41:U41"/>
    <mergeCell ref="T16:W16"/>
    <mergeCell ref="E16:E19"/>
    <mergeCell ref="R17:S17"/>
    <mergeCell ref="R18:R19"/>
    <mergeCell ref="H17:I17"/>
    <mergeCell ref="A2:W2"/>
    <mergeCell ref="A3:W3"/>
    <mergeCell ref="A5:B5"/>
    <mergeCell ref="A6:B6"/>
    <mergeCell ref="T17:U17"/>
    <mergeCell ref="H16:K16"/>
    <mergeCell ref="P17:Q17"/>
    <mergeCell ref="C6:J6"/>
    <mergeCell ref="P8:Q8"/>
    <mergeCell ref="A13:B13"/>
    <mergeCell ref="L16:O16"/>
    <mergeCell ref="D16:D19"/>
    <mergeCell ref="A7:B7"/>
    <mergeCell ref="A8:B8"/>
    <mergeCell ref="C7:J7"/>
    <mergeCell ref="N17:O17"/>
    <mergeCell ref="C8:J8"/>
    <mergeCell ref="A12:B12"/>
    <mergeCell ref="F16:G16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Urszula Marecka-Danesi</cp:lastModifiedBy>
  <cp:lastPrinted>2021-07-22T07:13:56Z</cp:lastPrinted>
  <dcterms:created xsi:type="dcterms:W3CDTF">2009-06-11T13:56:30Z</dcterms:created>
  <dcterms:modified xsi:type="dcterms:W3CDTF">2022-03-28T19:42:32Z</dcterms:modified>
  <cp:category/>
  <cp:version/>
  <cp:contentType/>
  <cp:contentStatus/>
</cp:coreProperties>
</file>